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oteja\Documents\upravno vijeće\2024. Upravno vijeće\18. sjednica UV_11_11_2025\"/>
    </mc:Choice>
  </mc:AlternateContent>
  <bookViews>
    <workbookView xWindow="0" yWindow="0" windowWidth="28800" windowHeight="115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6" i="1" l="1"/>
  <c r="E64" i="1"/>
  <c r="E23" i="1" l="1"/>
  <c r="E102" i="1" l="1"/>
  <c r="E97" i="1"/>
  <c r="E94" i="1"/>
  <c r="E90" i="1"/>
  <c r="E82" i="1"/>
  <c r="E78" i="1"/>
  <c r="E60" i="1"/>
  <c r="E56" i="1"/>
  <c r="E31" i="1"/>
  <c r="E22" i="1"/>
  <c r="E110" i="1" s="1"/>
  <c r="E19" i="1"/>
  <c r="E10" i="1"/>
  <c r="E26" i="1" l="1"/>
  <c r="E111" i="1" s="1"/>
  <c r="E93" i="1"/>
  <c r="E81" i="1"/>
  <c r="E113" i="1" s="1"/>
  <c r="E59" i="1"/>
  <c r="E112" i="1" s="1"/>
  <c r="E5" i="1"/>
  <c r="E109" i="1" l="1"/>
  <c r="E4" i="1"/>
  <c r="E115" i="1"/>
</calcChain>
</file>

<file path=xl/sharedStrings.xml><?xml version="1.0" encoding="utf-8"?>
<sst xmlns="http://schemas.openxmlformats.org/spreadsheetml/2006/main" count="144" uniqueCount="77">
  <si>
    <t>II. POSEBNI DIO</t>
  </si>
  <si>
    <t>Šifra</t>
  </si>
  <si>
    <t xml:space="preserve">Naziv </t>
  </si>
  <si>
    <t>PROGRAM  1038</t>
  </si>
  <si>
    <t>PROMICANJE KULTURE</t>
  </si>
  <si>
    <t>Izvor financiranja 11</t>
  </si>
  <si>
    <t>Proračun Grada Zadra</t>
  </si>
  <si>
    <t>Aktivnost A 1038-01</t>
  </si>
  <si>
    <t>31 Rashodi za zaposlene</t>
  </si>
  <si>
    <t>3111 Plaće za redovan rad</t>
  </si>
  <si>
    <t>3121 Ostali rashodi za zaposlene</t>
  </si>
  <si>
    <t>3132 Doprinos za zdravstveno osig.</t>
  </si>
  <si>
    <t>Aktivnost A 1038-02</t>
  </si>
  <si>
    <t>32 Materijalni rashodi</t>
  </si>
  <si>
    <t>3212- Naknada  za prijevoz</t>
  </si>
  <si>
    <t>3221 Uredski materijal</t>
  </si>
  <si>
    <t>3223 Energija</t>
  </si>
  <si>
    <t>3236 Zdravstvene usluge</t>
  </si>
  <si>
    <t>3291 Naknada članovima UV</t>
  </si>
  <si>
    <t>Aktivnost A 1038-03</t>
  </si>
  <si>
    <t>42 Knjige i oprema</t>
  </si>
  <si>
    <t>4231 Kombi vozilo</t>
  </si>
  <si>
    <t>4241 Knjige</t>
  </si>
  <si>
    <t>Izvor financiranja 31</t>
  </si>
  <si>
    <t>Vlastiti prihodi</t>
  </si>
  <si>
    <t>Izvor financiranja 41</t>
  </si>
  <si>
    <t>Pprihodi za posebne namjene</t>
  </si>
  <si>
    <t>3211 Službena putovanja</t>
  </si>
  <si>
    <t>3213 Stručno usavršavanje zaposlenika</t>
  </si>
  <si>
    <t>3221 Uredski i ostali materijal</t>
  </si>
  <si>
    <t>3224 Materijal i dijelovi za  tek. I inves.održavanje</t>
  </si>
  <si>
    <t>3225 Sitan inventar</t>
  </si>
  <si>
    <t>3227 Službena i radna odjeća</t>
  </si>
  <si>
    <t>3231Usluge telefona, pošte i prijevoza</t>
  </si>
  <si>
    <t>3232 Usluge tekućeg i invest.održavanja</t>
  </si>
  <si>
    <t>3233 Usluge promidžbe i informiranja</t>
  </si>
  <si>
    <t>3234 Komunalne usluge</t>
  </si>
  <si>
    <t>3235 Zakuipnine i najamnine</t>
  </si>
  <si>
    <t>3237 Intelektualne usluge</t>
  </si>
  <si>
    <t>3238 Računalne usluge</t>
  </si>
  <si>
    <t>3239 Ostale usluge</t>
  </si>
  <si>
    <t>3241 Naknada osobama izvan radnog odnosa</t>
  </si>
  <si>
    <t>3292 Premije osiguranja</t>
  </si>
  <si>
    <t>3293 usluge reprezentacije</t>
  </si>
  <si>
    <t>3294 Članarine</t>
  </si>
  <si>
    <t>3295 Pristojbe i naknade</t>
  </si>
  <si>
    <t>3299 Ostali rashodi</t>
  </si>
  <si>
    <t>3431 Usluge platnog prometa</t>
  </si>
  <si>
    <t>4223 Oprema za održavanje prostorija</t>
  </si>
  <si>
    <t>3293 Usluge reprezentacije</t>
  </si>
  <si>
    <t>Izvor financiranja 57</t>
  </si>
  <si>
    <t>Pomoći lorisnicima iod proračuna koji im nije nadležan</t>
  </si>
  <si>
    <t>3241 Usluge osobama izvan radnog odnosa</t>
  </si>
  <si>
    <t>4221Uredska oprema</t>
  </si>
  <si>
    <t>Izvor financiranja 61</t>
  </si>
  <si>
    <t>Donacije</t>
  </si>
  <si>
    <t>3233 Uluge promidžbe i informiranja</t>
  </si>
  <si>
    <t>4221 Uredska oprema</t>
  </si>
  <si>
    <t>Izvor financiranja 92</t>
  </si>
  <si>
    <t>Višak poslovanja</t>
  </si>
  <si>
    <t>4231 Kombij vozilo</t>
  </si>
  <si>
    <t>REKAPITULACIJA PREMA IZVORIMA FINANCIRANJA</t>
  </si>
  <si>
    <t>PLAN</t>
  </si>
  <si>
    <t>GRAD ZADAR</t>
  </si>
  <si>
    <t>VLASTITI PRIHODI</t>
  </si>
  <si>
    <t>PRIH.PO POSEB.PROPISIMA(SUF.)</t>
  </si>
  <si>
    <t>Pomoći prorač.korisnicima</t>
  </si>
  <si>
    <t>Doroteja Kamber-Kontić</t>
  </si>
  <si>
    <t>UKUPNO</t>
  </si>
  <si>
    <t>.</t>
  </si>
  <si>
    <t>3212 Naknada za prijevoz</t>
  </si>
  <si>
    <t>Ljubica Čolak</t>
  </si>
  <si>
    <t>Ravnateljica:</t>
  </si>
  <si>
    <t>Plan za 2026.</t>
  </si>
  <si>
    <t>Zadar, listopad 2025.</t>
  </si>
  <si>
    <t>Prijenos sredsava iz 2025.</t>
  </si>
  <si>
    <r>
      <t>FINANCIJSKI PLAN PRORAČUNOG KORISNIKA JEDINICE LOKALNE I PODRUČNE (REGIONALNE) SAMOUPRAVE 
ZA 2026.</t>
    </r>
    <r>
      <rPr>
        <sz val="10"/>
        <color indexed="8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</si>
</sst>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6"/>
      <name val="Arial"/>
      <family val="2"/>
      <charset val="238"/>
    </font>
    <font>
      <b/>
      <i/>
      <sz val="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4" xfId="0" applyNumberFormat="1" applyFont="1" applyFill="1" applyBorder="1" applyAlignment="1" applyProtection="1">
      <alignment horizontal="center" vertical="center" wrapText="1"/>
    </xf>
    <xf numFmtId="4" fontId="4" fillId="3" borderId="3" xfId="0" applyNumberFormat="1" applyFont="1" applyFill="1" applyBorder="1" applyAlignment="1">
      <alignment horizontal="right"/>
    </xf>
    <xf numFmtId="4" fontId="1" fillId="4" borderId="3" xfId="0" applyNumberFormat="1" applyFont="1" applyFill="1" applyBorder="1" applyAlignment="1">
      <alignment horizontal="right"/>
    </xf>
    <xf numFmtId="4" fontId="1" fillId="5" borderId="3" xfId="0" applyNumberFormat="1" applyFont="1" applyFill="1" applyBorder="1" applyAlignment="1">
      <alignment horizontal="right"/>
    </xf>
    <xf numFmtId="0" fontId="5" fillId="5" borderId="3" xfId="0" applyNumberFormat="1" applyFont="1" applyFill="1" applyBorder="1" applyAlignment="1" applyProtection="1">
      <alignment horizontal="left" vertical="center" wrapText="1"/>
    </xf>
    <xf numFmtId="0" fontId="1" fillId="5" borderId="3" xfId="0" applyNumberFormat="1" applyFont="1" applyFill="1" applyBorder="1" applyAlignment="1" applyProtection="1">
      <alignment horizontal="left" vertical="center" wrapText="1"/>
    </xf>
    <xf numFmtId="4" fontId="4" fillId="5" borderId="3" xfId="0" applyNumberFormat="1" applyFont="1" applyFill="1" applyBorder="1" applyAlignment="1">
      <alignment horizontal="right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4" fontId="2" fillId="5" borderId="4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2" fillId="5" borderId="1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vertical="center" wrapText="1"/>
    </xf>
    <xf numFmtId="0" fontId="2" fillId="5" borderId="3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0" fontId="2" fillId="5" borderId="3" xfId="0" applyNumberFormat="1" applyFont="1" applyFill="1" applyBorder="1" applyAlignment="1" applyProtection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top"/>
    </xf>
    <xf numFmtId="4" fontId="7" fillId="0" borderId="0" xfId="0" applyNumberFormat="1" applyFont="1" applyFill="1" applyBorder="1"/>
    <xf numFmtId="0" fontId="9" fillId="0" borderId="0" xfId="0" applyFont="1"/>
    <xf numFmtId="0" fontId="8" fillId="0" borderId="0" xfId="0" applyFont="1"/>
    <xf numFmtId="4" fontId="9" fillId="5" borderId="4" xfId="0" applyNumberFormat="1" applyFont="1" applyFill="1" applyBorder="1" applyAlignment="1">
      <alignment horizontal="right"/>
    </xf>
    <xf numFmtId="4" fontId="9" fillId="5" borderId="3" xfId="0" applyNumberFormat="1" applyFont="1" applyFill="1" applyBorder="1" applyAlignment="1">
      <alignment horizontal="right"/>
    </xf>
    <xf numFmtId="4" fontId="10" fillId="5" borderId="3" xfId="0" applyNumberFormat="1" applyFont="1" applyFill="1" applyBorder="1" applyAlignment="1">
      <alignment horizontal="right"/>
    </xf>
    <xf numFmtId="4" fontId="11" fillId="6" borderId="3" xfId="0" applyNumberFormat="1" applyFont="1" applyFill="1" applyBorder="1" applyAlignment="1">
      <alignment horizontal="right"/>
    </xf>
    <xf numFmtId="4" fontId="9" fillId="6" borderId="4" xfId="0" applyNumberFormat="1" applyFont="1" applyFill="1" applyBorder="1" applyAlignment="1">
      <alignment horizontal="right"/>
    </xf>
    <xf numFmtId="4" fontId="4" fillId="6" borderId="3" xfId="0" applyNumberFormat="1" applyFont="1" applyFill="1" applyBorder="1" applyAlignment="1">
      <alignment horizontal="right"/>
    </xf>
    <xf numFmtId="4" fontId="9" fillId="6" borderId="3" xfId="0" applyNumberFormat="1" applyFont="1" applyFill="1" applyBorder="1" applyAlignment="1">
      <alignment horizontal="right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5" borderId="3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vertical="center" wrapText="1"/>
    </xf>
    <xf numFmtId="0" fontId="2" fillId="5" borderId="3" xfId="0" applyNumberFormat="1" applyFont="1" applyFill="1" applyBorder="1" applyAlignment="1" applyProtection="1">
      <alignment vertical="center" wrapText="1"/>
    </xf>
    <xf numFmtId="4" fontId="4" fillId="6" borderId="4" xfId="0" applyNumberFormat="1" applyFont="1" applyFill="1" applyBorder="1" applyAlignment="1">
      <alignment horizontal="right"/>
    </xf>
    <xf numFmtId="4" fontId="4" fillId="11" borderId="3" xfId="0" applyNumberFormat="1" applyFont="1" applyFill="1" applyBorder="1" applyAlignment="1">
      <alignment horizontal="right"/>
    </xf>
    <xf numFmtId="4" fontId="4" fillId="12" borderId="3" xfId="0" applyNumberFormat="1" applyFont="1" applyFill="1" applyBorder="1" applyAlignment="1">
      <alignment horizontal="right"/>
    </xf>
    <xf numFmtId="4" fontId="1" fillId="9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" fontId="12" fillId="5" borderId="4" xfId="0" applyNumberFormat="1" applyFont="1" applyFill="1" applyBorder="1" applyAlignment="1">
      <alignment horizontal="right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13" fillId="5" borderId="4" xfId="0" applyNumberFormat="1" applyFont="1" applyFill="1" applyBorder="1" applyAlignment="1">
      <alignment horizontal="right"/>
    </xf>
    <xf numFmtId="4" fontId="13" fillId="0" borderId="4" xfId="0" applyNumberFormat="1" applyFont="1" applyFill="1" applyBorder="1" applyAlignment="1">
      <alignment horizontal="right"/>
    </xf>
    <xf numFmtId="0" fontId="0" fillId="0" borderId="0" xfId="0" applyFont="1"/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4" fillId="5" borderId="3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4" fillId="5" borderId="3" xfId="0" applyNumberFormat="1" applyFont="1" applyFill="1" applyBorder="1" applyAlignment="1" applyProtection="1">
      <alignment horizontal="left" vertical="center" wrapText="1"/>
    </xf>
    <xf numFmtId="0" fontId="4" fillId="12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4" fillId="11" borderId="3" xfId="0" applyNumberFormat="1" applyFont="1" applyFill="1" applyBorder="1" applyAlignment="1" applyProtection="1">
      <alignment horizontal="left" vertical="center" wrapText="1"/>
    </xf>
    <xf numFmtId="0" fontId="4" fillId="9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15" fillId="0" borderId="0" xfId="0" applyFont="1"/>
    <xf numFmtId="4" fontId="12" fillId="0" borderId="3" xfId="0" applyNumberFormat="1" applyFont="1" applyFill="1" applyBorder="1" applyAlignment="1">
      <alignment horizontal="right"/>
    </xf>
    <xf numFmtId="4" fontId="6" fillId="5" borderId="0" xfId="0" applyNumberFormat="1" applyFont="1" applyFill="1" applyBorder="1" applyAlignment="1">
      <alignment horizontal="left" vertical="top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5" borderId="3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vertical="center" wrapText="1"/>
    </xf>
    <xf numFmtId="0" fontId="2" fillId="5" borderId="3" xfId="0" applyNumberFormat="1" applyFont="1" applyFill="1" applyBorder="1" applyAlignment="1" applyProtection="1">
      <alignment vertical="center" wrapText="1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5" borderId="3" xfId="0" applyNumberFormat="1" applyFont="1" applyFill="1" applyBorder="1" applyAlignment="1" applyProtection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14" fillId="6" borderId="4" xfId="0" applyNumberFormat="1" applyFont="1" applyFill="1" applyBorder="1" applyAlignment="1">
      <alignment vertical="center" wrapText="1"/>
    </xf>
    <xf numFmtId="3" fontId="4" fillId="7" borderId="4" xfId="0" applyNumberFormat="1" applyFont="1" applyFill="1" applyBorder="1" applyAlignment="1">
      <alignment horizontal="center" vertical="top"/>
    </xf>
    <xf numFmtId="4" fontId="14" fillId="7" borderId="4" xfId="0" applyNumberFormat="1" applyFont="1" applyFill="1" applyBorder="1" applyAlignment="1"/>
    <xf numFmtId="3" fontId="4" fillId="8" borderId="4" xfId="0" applyNumberFormat="1" applyFont="1" applyFill="1" applyBorder="1" applyAlignment="1">
      <alignment horizontal="center" vertical="top"/>
    </xf>
    <xf numFmtId="4" fontId="14" fillId="8" borderId="4" xfId="0" applyNumberFormat="1" applyFont="1" applyFill="1" applyBorder="1" applyAlignment="1"/>
    <xf numFmtId="3" fontId="4" fillId="9" borderId="4" xfId="0" applyNumberFormat="1" applyFont="1" applyFill="1" applyBorder="1" applyAlignment="1">
      <alignment horizontal="center" vertical="top"/>
    </xf>
    <xf numFmtId="4" fontId="14" fillId="9" borderId="4" xfId="0" applyNumberFormat="1" applyFont="1" applyFill="1" applyBorder="1" applyAlignment="1"/>
    <xf numFmtId="3" fontId="4" fillId="3" borderId="4" xfId="0" applyNumberFormat="1" applyFont="1" applyFill="1" applyBorder="1" applyAlignment="1">
      <alignment horizontal="center" vertical="top"/>
    </xf>
    <xf numFmtId="4" fontId="14" fillId="3" borderId="4" xfId="0" applyNumberFormat="1" applyFont="1" applyFill="1" applyBorder="1" applyAlignment="1"/>
    <xf numFmtId="3" fontId="4" fillId="0" borderId="4" xfId="0" applyNumberFormat="1" applyFont="1" applyFill="1" applyBorder="1" applyAlignment="1">
      <alignment horizontal="center" vertical="top"/>
    </xf>
    <xf numFmtId="3" fontId="9" fillId="10" borderId="4" xfId="0" applyNumberFormat="1" applyFont="1" applyFill="1" applyBorder="1" applyAlignment="1">
      <alignment vertical="top"/>
    </xf>
    <xf numFmtId="4" fontId="14" fillId="10" borderId="4" xfId="0" applyNumberFormat="1" applyFont="1" applyFill="1" applyBorder="1" applyAlignment="1"/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6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top"/>
    </xf>
    <xf numFmtId="3" fontId="4" fillId="10" borderId="4" xfId="0" applyNumberFormat="1" applyFont="1" applyFill="1" applyBorder="1" applyAlignment="1">
      <alignment horizontal="center" vertical="top"/>
    </xf>
    <xf numFmtId="0" fontId="13" fillId="0" borderId="0" xfId="0" applyFont="1"/>
    <xf numFmtId="0" fontId="16" fillId="0" borderId="0" xfId="0" applyFont="1"/>
    <xf numFmtId="4" fontId="14" fillId="0" borderId="4" xfId="0" applyNumberFormat="1" applyFont="1" applyFill="1" applyBorder="1" applyAlignment="1"/>
    <xf numFmtId="0" fontId="9" fillId="0" borderId="0" xfId="0" applyFont="1" applyAlignment="1">
      <alignment horizontal="right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5" borderId="3" xfId="0" applyNumberFormat="1" applyFont="1" applyFill="1" applyBorder="1" applyAlignment="1" applyProtection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left" vertical="center" wrapText="1"/>
    </xf>
    <xf numFmtId="0" fontId="1" fillId="3" borderId="3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vertical="center" wrapText="1"/>
    </xf>
    <xf numFmtId="0" fontId="2" fillId="5" borderId="3" xfId="0" applyNumberFormat="1" applyFont="1" applyFill="1" applyBorder="1" applyAlignment="1" applyProtection="1">
      <alignment vertical="center" wrapText="1"/>
    </xf>
    <xf numFmtId="0" fontId="1" fillId="9" borderId="1" xfId="0" applyNumberFormat="1" applyFont="1" applyFill="1" applyBorder="1" applyAlignment="1" applyProtection="1">
      <alignment horizontal="left" vertical="center" wrapText="1"/>
    </xf>
    <xf numFmtId="0" fontId="1" fillId="9" borderId="2" xfId="0" applyNumberFormat="1" applyFont="1" applyFill="1" applyBorder="1" applyAlignment="1" applyProtection="1">
      <alignment horizontal="left" vertical="center" wrapText="1"/>
    </xf>
    <xf numFmtId="0" fontId="1" fillId="9" borderId="3" xfId="0" applyNumberFormat="1" applyFont="1" applyFill="1" applyBorder="1" applyAlignment="1" applyProtection="1">
      <alignment horizontal="left" vertical="center" wrapText="1"/>
    </xf>
    <xf numFmtId="0" fontId="5" fillId="5" borderId="1" xfId="0" applyNumberFormat="1" applyFont="1" applyFill="1" applyBorder="1" applyAlignment="1" applyProtection="1">
      <alignment vertical="center" wrapText="1"/>
    </xf>
    <xf numFmtId="0" fontId="5" fillId="5" borderId="2" xfId="0" applyNumberFormat="1" applyFont="1" applyFill="1" applyBorder="1" applyAlignment="1" applyProtection="1">
      <alignment vertical="center" wrapText="1"/>
    </xf>
    <xf numFmtId="0" fontId="5" fillId="5" borderId="3" xfId="0" applyNumberFormat="1" applyFont="1" applyFill="1" applyBorder="1" applyAlignment="1" applyProtection="1">
      <alignment vertical="center" wrapText="1"/>
    </xf>
    <xf numFmtId="0" fontId="1" fillId="11" borderId="1" xfId="0" applyNumberFormat="1" applyFont="1" applyFill="1" applyBorder="1" applyAlignment="1" applyProtection="1">
      <alignment horizontal="left" vertical="center" wrapText="1"/>
    </xf>
    <xf numFmtId="0" fontId="1" fillId="11" borderId="2" xfId="0" applyNumberFormat="1" applyFont="1" applyFill="1" applyBorder="1" applyAlignment="1" applyProtection="1">
      <alignment horizontal="left" vertical="center" wrapText="1"/>
    </xf>
    <xf numFmtId="0" fontId="1" fillId="11" borderId="3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</xf>
    <xf numFmtId="0" fontId="2" fillId="5" borderId="3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horizontal="left" vertical="center" wrapText="1" indent="1"/>
    </xf>
    <xf numFmtId="0" fontId="2" fillId="5" borderId="2" xfId="0" applyNumberFormat="1" applyFont="1" applyFill="1" applyBorder="1" applyAlignment="1" applyProtection="1">
      <alignment horizontal="left" vertical="center" wrapText="1" indent="1"/>
    </xf>
    <xf numFmtId="0" fontId="2" fillId="5" borderId="3" xfId="0" applyNumberFormat="1" applyFont="1" applyFill="1" applyBorder="1" applyAlignment="1" applyProtection="1">
      <alignment horizontal="left" vertical="center" wrapText="1" indent="1"/>
    </xf>
    <xf numFmtId="0" fontId="1" fillId="12" borderId="1" xfId="0" applyNumberFormat="1" applyFont="1" applyFill="1" applyBorder="1" applyAlignment="1" applyProtection="1">
      <alignment horizontal="left" vertical="center" wrapText="1"/>
    </xf>
    <xf numFmtId="0" fontId="1" fillId="12" borderId="2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5" borderId="1" xfId="0" applyNumberFormat="1" applyFont="1" applyFill="1" applyBorder="1" applyAlignment="1" applyProtection="1">
      <alignment vertical="center" wrapText="1"/>
    </xf>
    <xf numFmtId="0" fontId="1" fillId="5" borderId="2" xfId="0" applyNumberFormat="1" applyFont="1" applyFill="1" applyBorder="1" applyAlignment="1" applyProtection="1">
      <alignment vertical="center" wrapText="1"/>
    </xf>
    <xf numFmtId="0" fontId="1" fillId="5" borderId="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1" fillId="4" borderId="2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workbookViewId="0">
      <selection sqref="A1:E1"/>
    </sheetView>
  </sheetViews>
  <sheetFormatPr defaultRowHeight="15" x14ac:dyDescent="0.25"/>
  <cols>
    <col min="1" max="1" width="15" customWidth="1"/>
    <col min="2" max="2" width="4.28515625" customWidth="1"/>
    <col min="3" max="3" width="0.85546875" hidden="1" customWidth="1"/>
    <col min="4" max="4" width="42.140625" style="55" customWidth="1"/>
    <col min="5" max="5" width="14.7109375" customWidth="1"/>
    <col min="6" max="6" width="19.85546875" customWidth="1"/>
  </cols>
  <sheetData>
    <row r="1" spans="1:5" ht="36.75" customHeight="1" x14ac:dyDescent="0.25">
      <c r="A1" s="122" t="s">
        <v>76</v>
      </c>
      <c r="B1" s="122"/>
      <c r="C1" s="122"/>
      <c r="D1" s="122"/>
      <c r="E1" s="122"/>
    </row>
    <row r="2" spans="1:5" x14ac:dyDescent="0.25">
      <c r="A2" s="122" t="s">
        <v>0</v>
      </c>
      <c r="B2" s="123"/>
      <c r="C2" s="123"/>
      <c r="D2" s="123"/>
      <c r="E2" s="123"/>
    </row>
    <row r="3" spans="1:5" x14ac:dyDescent="0.25">
      <c r="A3" s="124" t="s">
        <v>1</v>
      </c>
      <c r="B3" s="125"/>
      <c r="C3" s="126"/>
      <c r="D3" s="45" t="s">
        <v>2</v>
      </c>
      <c r="E3" s="1" t="s">
        <v>73</v>
      </c>
    </row>
    <row r="4" spans="1:5" ht="30" customHeight="1" x14ac:dyDescent="0.25">
      <c r="A4" s="127" t="s">
        <v>3</v>
      </c>
      <c r="B4" s="128"/>
      <c r="C4" s="129"/>
      <c r="D4" s="41" t="s">
        <v>4</v>
      </c>
      <c r="E4" s="2">
        <f>SUM(E5+E22+E26+E59+E81+E93)</f>
        <v>2762000</v>
      </c>
    </row>
    <row r="5" spans="1:5" ht="21.75" customHeight="1" x14ac:dyDescent="0.25">
      <c r="A5" s="130" t="s">
        <v>5</v>
      </c>
      <c r="B5" s="131"/>
      <c r="C5" s="132"/>
      <c r="D5" s="46" t="s">
        <v>6</v>
      </c>
      <c r="E5" s="3">
        <f t="shared" ref="E5" si="0">SUM(E6+E10+E19)</f>
        <v>2271000</v>
      </c>
    </row>
    <row r="6" spans="1:5" ht="16.5" customHeight="1" x14ac:dyDescent="0.25">
      <c r="A6" s="89" t="s">
        <v>7</v>
      </c>
      <c r="B6" s="90"/>
      <c r="C6" s="91"/>
      <c r="D6" s="47" t="s">
        <v>8</v>
      </c>
      <c r="E6" s="25">
        <f>SUM(E7:E9)</f>
        <v>2070000</v>
      </c>
    </row>
    <row r="7" spans="1:5" ht="15.75" customHeight="1" x14ac:dyDescent="0.25">
      <c r="A7" s="110"/>
      <c r="B7" s="111"/>
      <c r="C7" s="112"/>
      <c r="D7" s="48" t="s">
        <v>9</v>
      </c>
      <c r="E7" s="35">
        <v>1631000</v>
      </c>
    </row>
    <row r="8" spans="1:5" ht="15" customHeight="1" x14ac:dyDescent="0.25">
      <c r="A8" s="113"/>
      <c r="B8" s="114"/>
      <c r="C8" s="115"/>
      <c r="D8" s="48" t="s">
        <v>10</v>
      </c>
      <c r="E8" s="35">
        <v>170000</v>
      </c>
    </row>
    <row r="9" spans="1:5" ht="12.75" customHeight="1" x14ac:dyDescent="0.25">
      <c r="A9" s="113"/>
      <c r="B9" s="114"/>
      <c r="C9" s="115"/>
      <c r="D9" s="48" t="s">
        <v>11</v>
      </c>
      <c r="E9" s="35">
        <v>269000</v>
      </c>
    </row>
    <row r="10" spans="1:5" ht="15.75" customHeight="1" x14ac:dyDescent="0.25">
      <c r="A10" s="89" t="s">
        <v>12</v>
      </c>
      <c r="B10" s="90"/>
      <c r="C10" s="91"/>
      <c r="D10" s="49" t="s">
        <v>13</v>
      </c>
      <c r="E10" s="27">
        <f t="shared" ref="E10" si="1">SUM(E11:E18)</f>
        <v>141000</v>
      </c>
    </row>
    <row r="11" spans="1:5" ht="18" customHeight="1" x14ac:dyDescent="0.25">
      <c r="A11" s="8"/>
      <c r="B11" s="9"/>
      <c r="C11" s="6"/>
      <c r="D11" s="48" t="s">
        <v>14</v>
      </c>
      <c r="E11" s="35">
        <v>30000</v>
      </c>
    </row>
    <row r="12" spans="1:5" ht="15.75" customHeight="1" x14ac:dyDescent="0.25">
      <c r="A12" s="8"/>
      <c r="B12" s="9"/>
      <c r="C12" s="6"/>
      <c r="D12" s="48" t="s">
        <v>15</v>
      </c>
      <c r="E12" s="26"/>
    </row>
    <row r="13" spans="1:5" ht="15.75" customHeight="1" x14ac:dyDescent="0.25">
      <c r="A13" s="8"/>
      <c r="B13" s="9"/>
      <c r="C13" s="6"/>
      <c r="D13" s="48" t="s">
        <v>16</v>
      </c>
      <c r="E13" s="35">
        <v>40000</v>
      </c>
    </row>
    <row r="14" spans="1:5" ht="15.75" customHeight="1" x14ac:dyDescent="0.25">
      <c r="A14" s="58"/>
      <c r="B14" s="59"/>
      <c r="C14" s="60"/>
      <c r="D14" s="48" t="s">
        <v>34</v>
      </c>
      <c r="E14" s="35">
        <v>25000</v>
      </c>
    </row>
    <row r="15" spans="1:5" ht="18" customHeight="1" x14ac:dyDescent="0.25">
      <c r="A15" s="89"/>
      <c r="B15" s="90"/>
      <c r="C15" s="91"/>
      <c r="D15" s="48" t="s">
        <v>17</v>
      </c>
      <c r="E15" s="35">
        <v>16000</v>
      </c>
    </row>
    <row r="16" spans="1:5" ht="18" customHeight="1" x14ac:dyDescent="0.25">
      <c r="A16" s="64"/>
      <c r="B16" s="65"/>
      <c r="C16" s="66"/>
      <c r="D16" s="48" t="s">
        <v>38</v>
      </c>
      <c r="E16" s="35">
        <v>13000</v>
      </c>
    </row>
    <row r="17" spans="1:5" ht="18" customHeight="1" x14ac:dyDescent="0.25">
      <c r="A17" s="64"/>
      <c r="B17" s="65"/>
      <c r="C17" s="66"/>
      <c r="D17" s="48" t="s">
        <v>40</v>
      </c>
      <c r="E17" s="35">
        <v>7000</v>
      </c>
    </row>
    <row r="18" spans="1:5" ht="16.5" customHeight="1" x14ac:dyDescent="0.25">
      <c r="A18" s="89"/>
      <c r="B18" s="90"/>
      <c r="C18" s="91"/>
      <c r="D18" s="48" t="s">
        <v>18</v>
      </c>
      <c r="E18" s="35">
        <v>10000</v>
      </c>
    </row>
    <row r="19" spans="1:5" ht="15" customHeight="1" x14ac:dyDescent="0.25">
      <c r="A19" s="89" t="s">
        <v>19</v>
      </c>
      <c r="B19" s="90"/>
      <c r="C19" s="91"/>
      <c r="D19" s="49" t="s">
        <v>20</v>
      </c>
      <c r="E19" s="27">
        <f t="shared" ref="E19" si="2">SUM(E20:E21)</f>
        <v>60000</v>
      </c>
    </row>
    <row r="20" spans="1:5" x14ac:dyDescent="0.25">
      <c r="A20" s="8"/>
      <c r="B20" s="9"/>
      <c r="C20" s="6"/>
      <c r="D20" s="48" t="s">
        <v>21</v>
      </c>
      <c r="E20" s="28">
        <v>0</v>
      </c>
    </row>
    <row r="21" spans="1:5" x14ac:dyDescent="0.25">
      <c r="A21" s="89"/>
      <c r="B21" s="90"/>
      <c r="C21" s="91"/>
      <c r="D21" s="48" t="s">
        <v>22</v>
      </c>
      <c r="E21" s="35">
        <v>60000</v>
      </c>
    </row>
    <row r="22" spans="1:5" x14ac:dyDescent="0.25">
      <c r="A22" s="116" t="s">
        <v>23</v>
      </c>
      <c r="B22" s="117"/>
      <c r="C22" s="118"/>
      <c r="D22" s="50" t="s">
        <v>24</v>
      </c>
      <c r="E22" s="37">
        <f t="shared" ref="E22" si="3">E23</f>
        <v>11000</v>
      </c>
    </row>
    <row r="23" spans="1:5" x14ac:dyDescent="0.25">
      <c r="A23" s="89" t="s">
        <v>12</v>
      </c>
      <c r="B23" s="90"/>
      <c r="C23" s="91"/>
      <c r="D23" s="49" t="s">
        <v>13</v>
      </c>
      <c r="E23" s="7">
        <f>SUM(E24:E25)</f>
        <v>11000</v>
      </c>
    </row>
    <row r="24" spans="1:5" x14ac:dyDescent="0.25">
      <c r="A24" s="29"/>
      <c r="B24" s="30"/>
      <c r="C24" s="31"/>
      <c r="D24" s="51" t="s">
        <v>29</v>
      </c>
      <c r="E24" s="23">
        <v>9000</v>
      </c>
    </row>
    <row r="25" spans="1:5" x14ac:dyDescent="0.25">
      <c r="A25" s="119"/>
      <c r="B25" s="120"/>
      <c r="C25" s="121"/>
      <c r="D25" s="48" t="s">
        <v>16</v>
      </c>
      <c r="E25" s="22">
        <v>2000</v>
      </c>
    </row>
    <row r="26" spans="1:5" x14ac:dyDescent="0.25">
      <c r="A26" s="107" t="s">
        <v>25</v>
      </c>
      <c r="B26" s="108"/>
      <c r="C26" s="109"/>
      <c r="D26" s="52" t="s">
        <v>26</v>
      </c>
      <c r="E26" s="36">
        <f>E27+E31+E56</f>
        <v>186000</v>
      </c>
    </row>
    <row r="27" spans="1:5" x14ac:dyDescent="0.25">
      <c r="A27" s="89" t="s">
        <v>7</v>
      </c>
      <c r="B27" s="90"/>
      <c r="C27" s="91"/>
      <c r="D27" s="47" t="s">
        <v>8</v>
      </c>
      <c r="E27" s="7">
        <f>SUM(E28:E30)</f>
        <v>19800</v>
      </c>
    </row>
    <row r="28" spans="1:5" x14ac:dyDescent="0.25">
      <c r="A28" s="58"/>
      <c r="B28" s="59"/>
      <c r="C28" s="60"/>
      <c r="D28" s="48" t="s">
        <v>9</v>
      </c>
      <c r="E28" s="23">
        <v>8000</v>
      </c>
    </row>
    <row r="29" spans="1:5" x14ac:dyDescent="0.25">
      <c r="A29" s="12"/>
      <c r="B29" s="13"/>
      <c r="C29" s="14"/>
      <c r="D29" s="48" t="s">
        <v>10</v>
      </c>
      <c r="E29" s="22">
        <v>10500</v>
      </c>
    </row>
    <row r="30" spans="1:5" x14ac:dyDescent="0.25">
      <c r="A30" s="61"/>
      <c r="B30" s="62"/>
      <c r="C30" s="63"/>
      <c r="D30" s="48" t="s">
        <v>11</v>
      </c>
      <c r="E30" s="23">
        <v>1300</v>
      </c>
    </row>
    <row r="31" spans="1:5" x14ac:dyDescent="0.25">
      <c r="A31" s="89" t="s">
        <v>12</v>
      </c>
      <c r="B31" s="90"/>
      <c r="C31" s="91"/>
      <c r="D31" s="49" t="s">
        <v>13</v>
      </c>
      <c r="E31" s="7">
        <f>SUM(E32:E55)</f>
        <v>162400</v>
      </c>
    </row>
    <row r="32" spans="1:5" x14ac:dyDescent="0.25">
      <c r="A32" s="104"/>
      <c r="B32" s="105"/>
      <c r="C32" s="106"/>
      <c r="D32" s="48" t="s">
        <v>27</v>
      </c>
      <c r="E32" s="22">
        <v>6000</v>
      </c>
    </row>
    <row r="33" spans="1:5" ht="15" customHeight="1" x14ac:dyDescent="0.25">
      <c r="A33" s="12"/>
      <c r="B33" s="13"/>
      <c r="C33" s="14"/>
      <c r="D33" s="48" t="s">
        <v>70</v>
      </c>
      <c r="E33" s="22">
        <v>1000</v>
      </c>
    </row>
    <row r="34" spans="1:5" ht="15" customHeight="1" x14ac:dyDescent="0.25">
      <c r="A34" s="61"/>
      <c r="B34" s="62"/>
      <c r="C34" s="63"/>
      <c r="D34" s="48" t="s">
        <v>28</v>
      </c>
      <c r="E34" s="22">
        <v>2000</v>
      </c>
    </row>
    <row r="35" spans="1:5" x14ac:dyDescent="0.25">
      <c r="A35" s="12"/>
      <c r="B35" s="13"/>
      <c r="C35" s="14"/>
      <c r="D35" s="48" t="s">
        <v>29</v>
      </c>
      <c r="E35" s="22">
        <v>31200</v>
      </c>
    </row>
    <row r="36" spans="1:5" x14ac:dyDescent="0.25">
      <c r="A36" s="12"/>
      <c r="B36" s="13"/>
      <c r="C36" s="14"/>
      <c r="D36" s="48" t="s">
        <v>16</v>
      </c>
      <c r="E36" s="22">
        <v>10000</v>
      </c>
    </row>
    <row r="37" spans="1:5" ht="13.5" customHeight="1" x14ac:dyDescent="0.25">
      <c r="A37" s="12"/>
      <c r="B37" s="13"/>
      <c r="C37" s="14"/>
      <c r="D37" s="48" t="s">
        <v>30</v>
      </c>
      <c r="E37" s="42">
        <v>11000</v>
      </c>
    </row>
    <row r="38" spans="1:5" x14ac:dyDescent="0.25">
      <c r="A38" s="12"/>
      <c r="B38" s="13"/>
      <c r="C38" s="14"/>
      <c r="D38" s="48" t="s">
        <v>31</v>
      </c>
      <c r="E38" s="42">
        <v>2000</v>
      </c>
    </row>
    <row r="39" spans="1:5" x14ac:dyDescent="0.25">
      <c r="A39" s="12"/>
      <c r="B39" s="13"/>
      <c r="C39" s="14"/>
      <c r="D39" s="48" t="s">
        <v>32</v>
      </c>
      <c r="E39" s="42">
        <v>2000</v>
      </c>
    </row>
    <row r="40" spans="1:5" ht="14.25" customHeight="1" x14ac:dyDescent="0.25">
      <c r="A40" s="12"/>
      <c r="B40" s="13"/>
      <c r="C40" s="14"/>
      <c r="D40" s="48" t="s">
        <v>33</v>
      </c>
      <c r="E40" s="42">
        <v>16600</v>
      </c>
    </row>
    <row r="41" spans="1:5" ht="16.5" customHeight="1" x14ac:dyDescent="0.25">
      <c r="A41" s="98"/>
      <c r="B41" s="99"/>
      <c r="C41" s="100"/>
      <c r="D41" s="48" t="s">
        <v>34</v>
      </c>
      <c r="E41" s="42">
        <v>12000</v>
      </c>
    </row>
    <row r="42" spans="1:5" x14ac:dyDescent="0.25">
      <c r="A42" s="98"/>
      <c r="B42" s="99"/>
      <c r="C42" s="100"/>
      <c r="D42" s="48" t="s">
        <v>35</v>
      </c>
      <c r="E42" s="42">
        <v>2000</v>
      </c>
    </row>
    <row r="43" spans="1:5" x14ac:dyDescent="0.25">
      <c r="A43" s="98"/>
      <c r="B43" s="99"/>
      <c r="C43" s="100"/>
      <c r="D43" s="48" t="s">
        <v>36</v>
      </c>
      <c r="E43" s="42">
        <v>9000</v>
      </c>
    </row>
    <row r="44" spans="1:5" x14ac:dyDescent="0.25">
      <c r="A44" s="98"/>
      <c r="B44" s="99"/>
      <c r="C44" s="100"/>
      <c r="D44" s="48" t="s">
        <v>37</v>
      </c>
      <c r="E44" s="42">
        <v>500</v>
      </c>
    </row>
    <row r="45" spans="1:5" x14ac:dyDescent="0.25">
      <c r="A45" s="12"/>
      <c r="B45" s="13"/>
      <c r="C45" s="14"/>
      <c r="D45" s="48" t="s">
        <v>17</v>
      </c>
      <c r="E45" s="22">
        <v>200</v>
      </c>
    </row>
    <row r="46" spans="1:5" x14ac:dyDescent="0.25">
      <c r="A46" s="98"/>
      <c r="B46" s="99"/>
      <c r="C46" s="100"/>
      <c r="D46" s="48" t="s">
        <v>38</v>
      </c>
      <c r="E46" s="22">
        <v>10000</v>
      </c>
    </row>
    <row r="47" spans="1:5" x14ac:dyDescent="0.25">
      <c r="A47" s="98"/>
      <c r="B47" s="99"/>
      <c r="C47" s="100"/>
      <c r="D47" s="48" t="s">
        <v>39</v>
      </c>
      <c r="E47" s="22">
        <v>14600</v>
      </c>
    </row>
    <row r="48" spans="1:5" x14ac:dyDescent="0.25">
      <c r="A48" s="98"/>
      <c r="B48" s="99"/>
      <c r="C48" s="100"/>
      <c r="D48" s="48" t="s">
        <v>40</v>
      </c>
      <c r="E48" s="22">
        <v>9900</v>
      </c>
    </row>
    <row r="49" spans="1:5" ht="13.5" customHeight="1" x14ac:dyDescent="0.25">
      <c r="A49" s="98"/>
      <c r="B49" s="99"/>
      <c r="C49" s="100"/>
      <c r="D49" s="48" t="s">
        <v>41</v>
      </c>
      <c r="E49" s="22">
        <v>300</v>
      </c>
    </row>
    <row r="50" spans="1:5" x14ac:dyDescent="0.25">
      <c r="A50" s="98"/>
      <c r="B50" s="99"/>
      <c r="C50" s="100"/>
      <c r="D50" s="48" t="s">
        <v>42</v>
      </c>
      <c r="E50" s="22">
        <v>12000</v>
      </c>
    </row>
    <row r="51" spans="1:5" x14ac:dyDescent="0.25">
      <c r="A51" s="98"/>
      <c r="B51" s="99"/>
      <c r="C51" s="100"/>
      <c r="D51" s="48" t="s">
        <v>43</v>
      </c>
      <c r="E51" s="22">
        <v>5000</v>
      </c>
    </row>
    <row r="52" spans="1:5" x14ac:dyDescent="0.25">
      <c r="A52" s="98"/>
      <c r="B52" s="99"/>
      <c r="C52" s="100"/>
      <c r="D52" s="48" t="s">
        <v>44</v>
      </c>
      <c r="E52" s="22">
        <v>300</v>
      </c>
    </row>
    <row r="53" spans="1:5" x14ac:dyDescent="0.25">
      <c r="A53" s="98"/>
      <c r="B53" s="99"/>
      <c r="C53" s="100"/>
      <c r="D53" s="48" t="s">
        <v>45</v>
      </c>
      <c r="E53" s="22">
        <v>2000</v>
      </c>
    </row>
    <row r="54" spans="1:5" x14ac:dyDescent="0.25">
      <c r="A54" s="98"/>
      <c r="B54" s="99"/>
      <c r="C54" s="100"/>
      <c r="D54" s="48" t="s">
        <v>46</v>
      </c>
      <c r="E54" s="22">
        <v>2100</v>
      </c>
    </row>
    <row r="55" spans="1:5" x14ac:dyDescent="0.25">
      <c r="A55" s="98"/>
      <c r="B55" s="99"/>
      <c r="C55" s="100"/>
      <c r="D55" s="48" t="s">
        <v>47</v>
      </c>
      <c r="E55" s="22">
        <v>700</v>
      </c>
    </row>
    <row r="56" spans="1:5" x14ac:dyDescent="0.25">
      <c r="A56" s="89" t="s">
        <v>19</v>
      </c>
      <c r="B56" s="90"/>
      <c r="C56" s="91"/>
      <c r="D56" s="49" t="s">
        <v>20</v>
      </c>
      <c r="E56" s="4">
        <f t="shared" ref="E56" si="4">SUM(E57:E58)</f>
        <v>3800</v>
      </c>
    </row>
    <row r="57" spans="1:5" x14ac:dyDescent="0.25">
      <c r="A57" s="89"/>
      <c r="B57" s="90"/>
      <c r="C57" s="91"/>
      <c r="D57" s="48" t="s">
        <v>48</v>
      </c>
      <c r="E57" s="10">
        <v>3800</v>
      </c>
    </row>
    <row r="58" spans="1:5" x14ac:dyDescent="0.25">
      <c r="A58" s="8"/>
      <c r="B58" s="9"/>
      <c r="C58" s="6"/>
      <c r="D58" s="48" t="s">
        <v>22</v>
      </c>
      <c r="E58" s="10">
        <v>0</v>
      </c>
    </row>
    <row r="59" spans="1:5" ht="25.5" x14ac:dyDescent="0.25">
      <c r="A59" s="101" t="s">
        <v>50</v>
      </c>
      <c r="B59" s="102"/>
      <c r="C59" s="103"/>
      <c r="D59" s="53" t="s">
        <v>51</v>
      </c>
      <c r="E59" s="38">
        <f>E60+E64+E78</f>
        <v>277700</v>
      </c>
    </row>
    <row r="60" spans="1:5" ht="15" customHeight="1" x14ac:dyDescent="0.25">
      <c r="A60" s="89" t="s">
        <v>7</v>
      </c>
      <c r="B60" s="90"/>
      <c r="C60" s="91"/>
      <c r="D60" s="47" t="s">
        <v>8</v>
      </c>
      <c r="E60" s="4">
        <f t="shared" ref="E60" si="5">SUM(E61:E63)</f>
        <v>72300</v>
      </c>
    </row>
    <row r="61" spans="1:5" x14ac:dyDescent="0.25">
      <c r="A61" s="8"/>
      <c r="B61" s="9"/>
      <c r="C61" s="6"/>
      <c r="D61" s="48" t="s">
        <v>9</v>
      </c>
      <c r="E61" s="42">
        <v>60700</v>
      </c>
    </row>
    <row r="62" spans="1:5" x14ac:dyDescent="0.25">
      <c r="A62" s="98"/>
      <c r="B62" s="99"/>
      <c r="C62" s="100"/>
      <c r="D62" s="48" t="s">
        <v>10</v>
      </c>
      <c r="E62" s="22">
        <v>1500</v>
      </c>
    </row>
    <row r="63" spans="1:5" ht="15" customHeight="1" x14ac:dyDescent="0.25">
      <c r="A63" s="12"/>
      <c r="B63" s="13"/>
      <c r="C63" s="14"/>
      <c r="D63" s="48" t="s">
        <v>11</v>
      </c>
      <c r="E63" s="22">
        <v>10100</v>
      </c>
    </row>
    <row r="64" spans="1:5" x14ac:dyDescent="0.25">
      <c r="A64" s="89" t="s">
        <v>12</v>
      </c>
      <c r="B64" s="90"/>
      <c r="C64" s="91"/>
      <c r="D64" s="49" t="s">
        <v>13</v>
      </c>
      <c r="E64" s="7">
        <f>SUM(E65:E77)</f>
        <v>12400</v>
      </c>
    </row>
    <row r="65" spans="1:5" x14ac:dyDescent="0.25">
      <c r="A65" s="98"/>
      <c r="B65" s="99"/>
      <c r="C65" s="100"/>
      <c r="D65" s="48" t="s">
        <v>27</v>
      </c>
      <c r="E65" s="22">
        <v>1000</v>
      </c>
    </row>
    <row r="66" spans="1:5" ht="18" customHeight="1" x14ac:dyDescent="0.25">
      <c r="A66" s="32"/>
      <c r="B66" s="33"/>
      <c r="C66" s="34"/>
      <c r="D66" s="48" t="s">
        <v>14</v>
      </c>
      <c r="E66" s="22">
        <v>500</v>
      </c>
    </row>
    <row r="67" spans="1:5" x14ac:dyDescent="0.25">
      <c r="A67" s="98"/>
      <c r="B67" s="99"/>
      <c r="C67" s="100"/>
      <c r="D67" s="48" t="s">
        <v>28</v>
      </c>
      <c r="E67" s="22">
        <v>800</v>
      </c>
    </row>
    <row r="68" spans="1:5" x14ac:dyDescent="0.25">
      <c r="A68" s="98"/>
      <c r="B68" s="99"/>
      <c r="C68" s="100"/>
      <c r="D68" s="48" t="s">
        <v>29</v>
      </c>
      <c r="E68" s="22">
        <v>1800</v>
      </c>
    </row>
    <row r="69" spans="1:5" x14ac:dyDescent="0.25">
      <c r="A69" s="98"/>
      <c r="B69" s="99"/>
      <c r="C69" s="100"/>
      <c r="D69" s="48" t="s">
        <v>16</v>
      </c>
      <c r="E69" s="22">
        <v>1000</v>
      </c>
    </row>
    <row r="70" spans="1:5" ht="25.5" x14ac:dyDescent="0.25">
      <c r="A70" s="98"/>
      <c r="B70" s="99"/>
      <c r="C70" s="100"/>
      <c r="D70" s="48" t="s">
        <v>30</v>
      </c>
      <c r="E70" s="22">
        <v>0</v>
      </c>
    </row>
    <row r="71" spans="1:5" x14ac:dyDescent="0.25">
      <c r="A71" s="98"/>
      <c r="B71" s="99"/>
      <c r="C71" s="100"/>
      <c r="D71" s="48" t="s">
        <v>33</v>
      </c>
      <c r="E71" s="22">
        <v>400</v>
      </c>
    </row>
    <row r="72" spans="1:5" ht="15" customHeight="1" x14ac:dyDescent="0.25">
      <c r="A72" s="98"/>
      <c r="B72" s="99"/>
      <c r="C72" s="100"/>
      <c r="D72" s="48" t="s">
        <v>34</v>
      </c>
      <c r="E72" s="43">
        <v>0</v>
      </c>
    </row>
    <row r="73" spans="1:5" x14ac:dyDescent="0.25">
      <c r="A73" s="98"/>
      <c r="B73" s="99"/>
      <c r="C73" s="100"/>
      <c r="D73" s="48" t="s">
        <v>35</v>
      </c>
      <c r="E73" s="22">
        <v>2500</v>
      </c>
    </row>
    <row r="74" spans="1:5" x14ac:dyDescent="0.25">
      <c r="A74" s="12"/>
      <c r="B74" s="13"/>
      <c r="C74" s="14"/>
      <c r="D74" s="48" t="s">
        <v>38</v>
      </c>
      <c r="E74" s="22">
        <v>3300</v>
      </c>
    </row>
    <row r="75" spans="1:5" x14ac:dyDescent="0.25">
      <c r="A75" s="12"/>
      <c r="B75" s="13"/>
      <c r="C75" s="14"/>
      <c r="D75" s="48" t="s">
        <v>40</v>
      </c>
      <c r="E75" s="22">
        <v>100</v>
      </c>
    </row>
    <row r="76" spans="1:5" x14ac:dyDescent="0.25">
      <c r="A76" s="61"/>
      <c r="B76" s="62"/>
      <c r="C76" s="63"/>
      <c r="D76" s="48" t="s">
        <v>52</v>
      </c>
      <c r="E76" s="22">
        <v>500</v>
      </c>
    </row>
    <row r="77" spans="1:5" x14ac:dyDescent="0.25">
      <c r="A77" s="12"/>
      <c r="B77" s="13"/>
      <c r="C77" s="14"/>
      <c r="D77" s="48" t="s">
        <v>49</v>
      </c>
      <c r="E77" s="22">
        <v>500</v>
      </c>
    </row>
    <row r="78" spans="1:5" x14ac:dyDescent="0.25">
      <c r="A78" s="89" t="s">
        <v>19</v>
      </c>
      <c r="B78" s="90"/>
      <c r="C78" s="91"/>
      <c r="D78" s="49" t="s">
        <v>20</v>
      </c>
      <c r="E78" s="7">
        <f t="shared" ref="E78" si="6">SUM(E79:E80)</f>
        <v>193000</v>
      </c>
    </row>
    <row r="79" spans="1:5" x14ac:dyDescent="0.25">
      <c r="A79" s="89"/>
      <c r="B79" s="90"/>
      <c r="C79" s="91"/>
      <c r="D79" s="48" t="s">
        <v>53</v>
      </c>
      <c r="E79" s="22">
        <v>3000</v>
      </c>
    </row>
    <row r="80" spans="1:5" x14ac:dyDescent="0.25">
      <c r="A80" s="8"/>
      <c r="B80" s="9"/>
      <c r="C80" s="6"/>
      <c r="D80" s="48" t="s">
        <v>22</v>
      </c>
      <c r="E80" s="22">
        <v>190000</v>
      </c>
    </row>
    <row r="81" spans="1:5" x14ac:dyDescent="0.25">
      <c r="A81" s="92" t="s">
        <v>54</v>
      </c>
      <c r="B81" s="93"/>
      <c r="C81" s="94"/>
      <c r="D81" s="41" t="s">
        <v>55</v>
      </c>
      <c r="E81" s="2">
        <f>E82+E90</f>
        <v>16300</v>
      </c>
    </row>
    <row r="82" spans="1:5" ht="19.5" customHeight="1" x14ac:dyDescent="0.25">
      <c r="A82" s="89" t="s">
        <v>12</v>
      </c>
      <c r="B82" s="90"/>
      <c r="C82" s="91"/>
      <c r="D82" s="49" t="s">
        <v>13</v>
      </c>
      <c r="E82" s="7">
        <f>SUM(E83:E89)</f>
        <v>3000</v>
      </c>
    </row>
    <row r="83" spans="1:5" x14ac:dyDescent="0.25">
      <c r="A83" s="8"/>
      <c r="B83" s="9"/>
      <c r="C83" s="5"/>
      <c r="D83" s="48" t="s">
        <v>27</v>
      </c>
      <c r="E83" s="24">
        <v>0</v>
      </c>
    </row>
    <row r="84" spans="1:5" ht="25.5" x14ac:dyDescent="0.25">
      <c r="A84" s="12"/>
      <c r="B84" s="13"/>
      <c r="C84" s="14"/>
      <c r="D84" s="48" t="s">
        <v>30</v>
      </c>
      <c r="E84" s="22">
        <v>500</v>
      </c>
    </row>
    <row r="85" spans="1:5" ht="15" customHeight="1" x14ac:dyDescent="0.25">
      <c r="A85" s="12"/>
      <c r="B85" s="13"/>
      <c r="C85" s="14"/>
      <c r="D85" s="48" t="s">
        <v>56</v>
      </c>
      <c r="E85" s="22">
        <v>0</v>
      </c>
    </row>
    <row r="86" spans="1:5" ht="19.5" customHeight="1" x14ac:dyDescent="0.25">
      <c r="A86" s="12"/>
      <c r="B86" s="13"/>
      <c r="C86" s="14"/>
      <c r="D86" s="48" t="s">
        <v>38</v>
      </c>
      <c r="E86" s="22">
        <v>2500</v>
      </c>
    </row>
    <row r="87" spans="1:5" ht="18" customHeight="1" x14ac:dyDescent="0.25">
      <c r="A87" s="12"/>
      <c r="B87" s="13"/>
      <c r="C87" s="14"/>
      <c r="D87" s="48" t="s">
        <v>39</v>
      </c>
      <c r="E87" s="22">
        <v>0</v>
      </c>
    </row>
    <row r="88" spans="1:5" x14ac:dyDescent="0.25">
      <c r="A88" s="12"/>
      <c r="B88" s="13"/>
      <c r="C88" s="14"/>
      <c r="D88" s="48" t="s">
        <v>40</v>
      </c>
      <c r="E88" s="22">
        <v>0</v>
      </c>
    </row>
    <row r="89" spans="1:5" x14ac:dyDescent="0.25">
      <c r="A89" s="12"/>
      <c r="B89" s="13"/>
      <c r="C89" s="14"/>
      <c r="D89" s="48" t="s">
        <v>43</v>
      </c>
      <c r="E89" s="23">
        <v>0</v>
      </c>
    </row>
    <row r="90" spans="1:5" x14ac:dyDescent="0.25">
      <c r="A90" s="89" t="s">
        <v>19</v>
      </c>
      <c r="B90" s="90"/>
      <c r="C90" s="91"/>
      <c r="D90" s="49" t="s">
        <v>20</v>
      </c>
      <c r="E90" s="7">
        <f t="shared" ref="E90" si="7">SUM(E91:E92)</f>
        <v>13300</v>
      </c>
    </row>
    <row r="91" spans="1:5" x14ac:dyDescent="0.25">
      <c r="A91" s="89"/>
      <c r="B91" s="90"/>
      <c r="C91" s="91"/>
      <c r="D91" s="48" t="s">
        <v>57</v>
      </c>
      <c r="E91" s="22">
        <v>1300</v>
      </c>
    </row>
    <row r="92" spans="1:5" ht="17.25" customHeight="1" x14ac:dyDescent="0.25">
      <c r="A92" s="8"/>
      <c r="B92" s="9"/>
      <c r="C92" s="6"/>
      <c r="D92" s="48" t="s">
        <v>22</v>
      </c>
      <c r="E92" s="22">
        <v>12000</v>
      </c>
    </row>
    <row r="93" spans="1:5" x14ac:dyDescent="0.25">
      <c r="A93" s="95" t="s">
        <v>58</v>
      </c>
      <c r="B93" s="96"/>
      <c r="C93" s="97"/>
      <c r="D93" s="54" t="s">
        <v>59</v>
      </c>
      <c r="E93" s="39">
        <f t="shared" ref="E93" si="8">E94+E97+E102</f>
        <v>0</v>
      </c>
    </row>
    <row r="94" spans="1:5" x14ac:dyDescent="0.25">
      <c r="A94" s="89" t="s">
        <v>7</v>
      </c>
      <c r="B94" s="90"/>
      <c r="C94" s="91"/>
      <c r="D94" s="47" t="s">
        <v>8</v>
      </c>
      <c r="E94" s="15">
        <f>E95+E96</f>
        <v>0</v>
      </c>
    </row>
    <row r="95" spans="1:5" x14ac:dyDescent="0.25">
      <c r="A95" s="8"/>
      <c r="B95" s="9"/>
      <c r="C95" s="6"/>
      <c r="D95" s="48" t="s">
        <v>9</v>
      </c>
      <c r="E95" s="56"/>
    </row>
    <row r="96" spans="1:5" x14ac:dyDescent="0.25">
      <c r="A96" s="8"/>
      <c r="B96" s="9"/>
      <c r="C96" s="6"/>
      <c r="D96" s="48" t="s">
        <v>11</v>
      </c>
      <c r="E96" s="16">
        <v>0</v>
      </c>
    </row>
    <row r="97" spans="1:5" x14ac:dyDescent="0.25">
      <c r="A97" s="89" t="s">
        <v>12</v>
      </c>
      <c r="B97" s="90"/>
      <c r="C97" s="91"/>
      <c r="D97" s="49" t="s">
        <v>13</v>
      </c>
      <c r="E97" s="4">
        <f t="shared" ref="E97" si="9">SUM(E98:E101)</f>
        <v>0</v>
      </c>
    </row>
    <row r="98" spans="1:5" x14ac:dyDescent="0.25">
      <c r="A98" s="8"/>
      <c r="B98" s="9"/>
      <c r="C98" s="17"/>
      <c r="D98" s="48" t="s">
        <v>14</v>
      </c>
      <c r="E98" s="56"/>
    </row>
    <row r="99" spans="1:5" ht="15.75" customHeight="1" x14ac:dyDescent="0.25">
      <c r="A99" s="8"/>
      <c r="B99" s="9"/>
      <c r="C99" s="17"/>
      <c r="D99" s="48" t="s">
        <v>30</v>
      </c>
      <c r="E99" s="11">
        <v>0</v>
      </c>
    </row>
    <row r="100" spans="1:5" x14ac:dyDescent="0.25">
      <c r="A100" s="98"/>
      <c r="B100" s="99"/>
      <c r="C100" s="100"/>
      <c r="D100" s="48" t="s">
        <v>38</v>
      </c>
      <c r="E100" s="10">
        <v>0</v>
      </c>
    </row>
    <row r="101" spans="1:5" x14ac:dyDescent="0.25">
      <c r="A101" s="12"/>
      <c r="B101" s="13"/>
      <c r="C101" s="14"/>
      <c r="D101" s="48" t="s">
        <v>43</v>
      </c>
      <c r="E101" s="11">
        <v>0</v>
      </c>
    </row>
    <row r="102" spans="1:5" x14ac:dyDescent="0.25">
      <c r="A102" s="89" t="s">
        <v>19</v>
      </c>
      <c r="B102" s="90"/>
      <c r="C102" s="91"/>
      <c r="D102" s="49" t="s">
        <v>20</v>
      </c>
      <c r="E102" s="4">
        <f t="shared" ref="E102" si="10">SUM(E103:E105)</f>
        <v>0</v>
      </c>
    </row>
    <row r="103" spans="1:5" x14ac:dyDescent="0.25">
      <c r="A103" s="89"/>
      <c r="B103" s="90"/>
      <c r="C103" s="91"/>
      <c r="D103" s="48" t="s">
        <v>53</v>
      </c>
      <c r="E103" s="10">
        <v>0</v>
      </c>
    </row>
    <row r="104" spans="1:5" x14ac:dyDescent="0.25">
      <c r="A104" s="8"/>
      <c r="B104" s="9"/>
      <c r="C104" s="6"/>
      <c r="D104" s="48" t="s">
        <v>60</v>
      </c>
      <c r="E104" s="10">
        <v>0</v>
      </c>
    </row>
    <row r="105" spans="1:5" x14ac:dyDescent="0.25">
      <c r="A105" s="8"/>
      <c r="B105" s="9"/>
      <c r="C105" s="6"/>
      <c r="D105" s="48" t="s">
        <v>22</v>
      </c>
      <c r="E105" s="40"/>
    </row>
    <row r="107" spans="1:5" x14ac:dyDescent="0.25">
      <c r="D107" s="57" t="s">
        <v>61</v>
      </c>
      <c r="E107" s="57"/>
    </row>
    <row r="108" spans="1:5" x14ac:dyDescent="0.25">
      <c r="B108" t="s">
        <v>1</v>
      </c>
      <c r="D108" s="80"/>
      <c r="E108" s="81" t="s">
        <v>62</v>
      </c>
    </row>
    <row r="109" spans="1:5" x14ac:dyDescent="0.25">
      <c r="B109" s="67">
        <v>11</v>
      </c>
      <c r="D109" s="82" t="s">
        <v>63</v>
      </c>
      <c r="E109" s="68">
        <f>E5</f>
        <v>2271000</v>
      </c>
    </row>
    <row r="110" spans="1:5" x14ac:dyDescent="0.25">
      <c r="B110" s="69">
        <v>31</v>
      </c>
      <c r="D110" s="69" t="s">
        <v>64</v>
      </c>
      <c r="E110" s="70">
        <f>E22</f>
        <v>11000</v>
      </c>
    </row>
    <row r="111" spans="1:5" x14ac:dyDescent="0.25">
      <c r="B111" s="71">
        <v>41</v>
      </c>
      <c r="D111" s="71" t="s">
        <v>65</v>
      </c>
      <c r="E111" s="72">
        <f>E26</f>
        <v>186000</v>
      </c>
    </row>
    <row r="112" spans="1:5" x14ac:dyDescent="0.25">
      <c r="B112" s="73">
        <v>57</v>
      </c>
      <c r="D112" s="73" t="s">
        <v>66</v>
      </c>
      <c r="E112" s="74">
        <f>E59</f>
        <v>277700</v>
      </c>
    </row>
    <row r="113" spans="1:8" ht="16.5" customHeight="1" x14ac:dyDescent="0.25">
      <c r="A113" t="s">
        <v>69</v>
      </c>
      <c r="B113" s="75">
        <v>61</v>
      </c>
      <c r="D113" s="75" t="s">
        <v>55</v>
      </c>
      <c r="E113" s="76">
        <f>E81</f>
        <v>16300</v>
      </c>
    </row>
    <row r="114" spans="1:8" x14ac:dyDescent="0.25">
      <c r="B114" s="77">
        <v>92</v>
      </c>
      <c r="D114" s="83" t="s">
        <v>75</v>
      </c>
      <c r="E114" s="87">
        <v>0</v>
      </c>
    </row>
    <row r="115" spans="1:8" x14ac:dyDescent="0.25">
      <c r="B115" s="78"/>
      <c r="D115" s="84" t="s">
        <v>68</v>
      </c>
      <c r="E115" s="79">
        <f>SUM(E109:E114)</f>
        <v>2762000</v>
      </c>
    </row>
    <row r="116" spans="1:8" x14ac:dyDescent="0.25">
      <c r="D116" s="20" t="s">
        <v>74</v>
      </c>
      <c r="E116" s="85"/>
    </row>
    <row r="117" spans="1:8" x14ac:dyDescent="0.25">
      <c r="D117" s="20" t="s">
        <v>71</v>
      </c>
    </row>
    <row r="118" spans="1:8" x14ac:dyDescent="0.25">
      <c r="D118" s="88" t="s">
        <v>72</v>
      </c>
      <c r="E118" s="85"/>
    </row>
    <row r="119" spans="1:8" x14ac:dyDescent="0.25">
      <c r="D119" s="88" t="s">
        <v>67</v>
      </c>
      <c r="E119" s="85"/>
      <c r="F119" s="86"/>
    </row>
    <row r="121" spans="1:8" x14ac:dyDescent="0.25">
      <c r="F121" s="57"/>
      <c r="G121" s="57"/>
      <c r="H121" s="57"/>
    </row>
    <row r="122" spans="1:8" x14ac:dyDescent="0.25">
      <c r="G122" s="18"/>
      <c r="H122" s="18"/>
    </row>
    <row r="123" spans="1:8" x14ac:dyDescent="0.25">
      <c r="G123" s="19"/>
      <c r="H123" s="19"/>
    </row>
    <row r="124" spans="1:8" x14ac:dyDescent="0.25">
      <c r="G124" s="19"/>
      <c r="H124" s="19"/>
    </row>
    <row r="125" spans="1:8" x14ac:dyDescent="0.25">
      <c r="G125" s="19"/>
      <c r="H125" s="19"/>
    </row>
    <row r="126" spans="1:8" x14ac:dyDescent="0.25">
      <c r="G126" s="19"/>
      <c r="H126" s="19"/>
    </row>
    <row r="127" spans="1:8" x14ac:dyDescent="0.25">
      <c r="G127" s="19"/>
      <c r="H127" s="19"/>
    </row>
    <row r="128" spans="1:8" x14ac:dyDescent="0.25">
      <c r="G128" s="19"/>
      <c r="H128" s="19"/>
    </row>
    <row r="129" spans="6:8" x14ac:dyDescent="0.25">
      <c r="G129" s="19"/>
      <c r="H129" s="19"/>
    </row>
    <row r="130" spans="6:8" x14ac:dyDescent="0.25">
      <c r="G130" s="19"/>
      <c r="H130" s="19"/>
    </row>
    <row r="131" spans="6:8" x14ac:dyDescent="0.25">
      <c r="F131" s="44"/>
    </row>
    <row r="132" spans="6:8" x14ac:dyDescent="0.25">
      <c r="F132" s="44"/>
      <c r="H132" s="21"/>
    </row>
    <row r="133" spans="6:8" x14ac:dyDescent="0.25">
      <c r="F133" s="44"/>
      <c r="H133" s="21"/>
    </row>
  </sheetData>
  <mergeCells count="61">
    <mergeCell ref="A6:C6"/>
    <mergeCell ref="A1:E1"/>
    <mergeCell ref="A2:E2"/>
    <mergeCell ref="A3:C3"/>
    <mergeCell ref="A4:C4"/>
    <mergeCell ref="A5:C5"/>
    <mergeCell ref="A26:C26"/>
    <mergeCell ref="A7:C7"/>
    <mergeCell ref="A8:C8"/>
    <mergeCell ref="A9:C9"/>
    <mergeCell ref="A10:C10"/>
    <mergeCell ref="A15:C15"/>
    <mergeCell ref="A18:C18"/>
    <mergeCell ref="A19:C19"/>
    <mergeCell ref="A21:C21"/>
    <mergeCell ref="A22:C22"/>
    <mergeCell ref="A23:C23"/>
    <mergeCell ref="A25:C25"/>
    <mergeCell ref="A50:C50"/>
    <mergeCell ref="A27:C27"/>
    <mergeCell ref="A31:C31"/>
    <mergeCell ref="A32:C32"/>
    <mergeCell ref="A41:C41"/>
    <mergeCell ref="A42:C42"/>
    <mergeCell ref="A43:C43"/>
    <mergeCell ref="A44:C44"/>
    <mergeCell ref="A46:C46"/>
    <mergeCell ref="A47:C47"/>
    <mergeCell ref="A48:C48"/>
    <mergeCell ref="A49:C49"/>
    <mergeCell ref="A51:C51"/>
    <mergeCell ref="A52:C52"/>
    <mergeCell ref="A53:C53"/>
    <mergeCell ref="A54:C54"/>
    <mergeCell ref="A55:C55"/>
    <mergeCell ref="A56:C56"/>
    <mergeCell ref="A57:C57"/>
    <mergeCell ref="A73:C73"/>
    <mergeCell ref="A59:C59"/>
    <mergeCell ref="A60:C60"/>
    <mergeCell ref="A62:C62"/>
    <mergeCell ref="A64:C64"/>
    <mergeCell ref="A65:C65"/>
    <mergeCell ref="A67:C67"/>
    <mergeCell ref="A68:C68"/>
    <mergeCell ref="A69:C69"/>
    <mergeCell ref="A70:C70"/>
    <mergeCell ref="A71:C71"/>
    <mergeCell ref="A72:C72"/>
    <mergeCell ref="A103:C103"/>
    <mergeCell ref="A78:C78"/>
    <mergeCell ref="A79:C79"/>
    <mergeCell ref="A81:C81"/>
    <mergeCell ref="A82:C82"/>
    <mergeCell ref="A90:C90"/>
    <mergeCell ref="A91:C91"/>
    <mergeCell ref="A93:C93"/>
    <mergeCell ref="A94:C94"/>
    <mergeCell ref="A97:C97"/>
    <mergeCell ref="A100:C100"/>
    <mergeCell ref="A102:C10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</dc:creator>
  <cp:lastModifiedBy>Doroteja</cp:lastModifiedBy>
  <cp:lastPrinted>2025-10-30T08:35:58Z</cp:lastPrinted>
  <dcterms:created xsi:type="dcterms:W3CDTF">2024-01-03T10:47:57Z</dcterms:created>
  <dcterms:modified xsi:type="dcterms:W3CDTF">2025-12-29T11:43:05Z</dcterms:modified>
</cp:coreProperties>
</file>